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utz\Documents\"/>
    </mc:Choice>
  </mc:AlternateContent>
  <bookViews>
    <workbookView xWindow="0" yWindow="0" windowWidth="21915" windowHeight="10620"/>
  </bookViews>
  <sheets>
    <sheet name="State by Sector Da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L4" i="2"/>
  <c r="K4" i="2"/>
  <c r="J53" i="2" l="1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G9" i="2"/>
  <c r="G8" i="2"/>
  <c r="G7" i="2"/>
  <c r="G6" i="2"/>
  <c r="G5" i="2"/>
  <c r="D6" i="2" l="1"/>
  <c r="D16" i="2"/>
  <c r="D40" i="2"/>
  <c r="D20" i="2"/>
  <c r="D48" i="2"/>
  <c r="D22" i="2"/>
  <c r="D21" i="2"/>
  <c r="D46" i="2"/>
  <c r="D28" i="2"/>
  <c r="D27" i="2"/>
  <c r="D51" i="2"/>
  <c r="D23" i="2"/>
  <c r="D41" i="2"/>
  <c r="D44" i="2"/>
  <c r="D52" i="2"/>
  <c r="D31" i="2"/>
  <c r="D24" i="2"/>
  <c r="D9" i="2"/>
  <c r="D5" i="2"/>
  <c r="D35" i="2"/>
  <c r="D18" i="2"/>
  <c r="D19" i="2"/>
  <c r="D7" i="2"/>
  <c r="D13" i="2"/>
  <c r="D14" i="2"/>
  <c r="D38" i="2"/>
  <c r="D49" i="2"/>
  <c r="D39" i="2"/>
  <c r="D26" i="2"/>
  <c r="D42" i="2"/>
  <c r="D47" i="2"/>
  <c r="D8" i="2"/>
  <c r="D4" i="2"/>
  <c r="D15" i="2"/>
  <c r="D25" i="2"/>
  <c r="D45" i="2"/>
  <c r="D36" i="2"/>
  <c r="D43" i="2"/>
  <c r="D30" i="2"/>
  <c r="D32" i="2"/>
  <c r="D37" i="2"/>
  <c r="D33" i="2"/>
  <c r="D50" i="2"/>
  <c r="D34" i="2"/>
  <c r="D12" i="2"/>
  <c r="D17" i="2"/>
  <c r="D53" i="2"/>
  <c r="D10" i="2"/>
  <c r="D29" i="2"/>
  <c r="D54" i="2"/>
  <c r="D11" i="2"/>
</calcChain>
</file>

<file path=xl/sharedStrings.xml><?xml version="1.0" encoding="utf-8"?>
<sst xmlns="http://schemas.openxmlformats.org/spreadsheetml/2006/main" count="68" uniqueCount="62">
  <si>
    <t>State</t>
  </si>
  <si>
    <t xml:space="preserve">Number of Students </t>
  </si>
  <si>
    <t xml:space="preserve">Dollars Outstanding </t>
  </si>
  <si>
    <t>AK</t>
  </si>
  <si>
    <t>AL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</si>
  <si>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</si>
  <si>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</si>
  <si>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</si>
  <si>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</si>
  <si>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</si>
  <si>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</si>
  <si>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</si>
  <si>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</si>
  <si>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</si>
  <si>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</si>
  <si>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</si>
  <si>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</si>
  <si>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</si>
  <si>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</si>
  <si>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</si>
  <si>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</si>
  <si>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</si>
  <si>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</si>
  <si>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</si>
  <si>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</si>
  <si>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</si>
  <si>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</si>
  <si>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</si>
  <si>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</si>
  <si>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</si>
  <si>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</si>
  <si>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</si>
  <si>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</si>
  <si>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</si>
  <si>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</si>
  <si>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</si>
  <si>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</si>
  <si>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</si>
  <si>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</si>
  <si>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</si>
  <si>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</si>
  <si>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</si>
  <si>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SC</t>
  </si>
  <si>
    <t>RI</t>
  </si>
  <si>
    <t>SD</t>
  </si>
  <si>
    <t>TN</t>
  </si>
  <si>
    <t>TX</t>
  </si>
  <si>
    <t>UT</t>
  </si>
  <si>
    <t>VT</t>
  </si>
  <si>
    <t>VA</t>
  </si>
  <si>
    <t>WA</t>
  </si>
  <si>
    <t>WV</t>
  </si>
  <si>
    <t>WY</t>
  </si>
  <si>
    <t>WI</t>
  </si>
  <si>
    <t>Public Four-Year</t>
  </si>
  <si>
    <t xml:space="preserve">Average Balance </t>
  </si>
  <si>
    <t>Public Two-Year</t>
  </si>
  <si>
    <t>Number of Students</t>
  </si>
  <si>
    <t>Dollars Outstanding</t>
  </si>
  <si>
    <t>Average Balance</t>
  </si>
  <si>
    <t xml:space="preserve">Private Nonprofit - All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</si>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</sst>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64" fontId="0" fillId="0" borderId="0" xfId="1" applyNumberFormat="1" applyFont="1"/>
    <xf numFmtId="164" fontId="3" fillId="0" borderId="0" xfId="1" applyNumberFormat="1" applyFont="1" applyBorder="1" applyAlignment="1" applyProtection="1">
      <alignment horizontal="center"/>
    </xf>
    <xf numFmtId="164" fontId="2" fillId="0" borderId="0" xfId="1" applyNumberFormat="1" applyFont="1" applyBorder="1" applyAlignment="1" applyProtection="1">
      <alignment horizontal="center"/>
    </xf>
    <xf numFmtId="164" fontId="4" fillId="0" borderId="0" xfId="1" applyNumberFormat="1" applyFont="1"/>
    <xf numFmtId="0" fontId="0" fillId="0" borderId="2" xfId="0" applyBorder="1"/>
    <xf numFmtId="164" fontId="0" fillId="0" borderId="3" xfId="1" applyNumberFormat="1" applyFont="1" applyBorder="1"/>
    <xf numFmtId="164" fontId="0" fillId="0" borderId="0" xfId="0" applyNumberFormat="1"/>
    <xf numFmtId="0" fontId="0" fillId="0" borderId="0" xfId="0" applyFill="1" applyBorder="1"/>
    <xf numFmtId="1" fontId="0" fillId="0" borderId="0" xfId="0" applyNumberFormat="1"/>
    <xf numFmtId="164" fontId="2" fillId="0" borderId="0" xfId="0" applyNumberFormat="1" applyFont="1" applyBorder="1" applyAlignment="1" applyProtection="1">
      <alignment horizontal="center"/>
    </xf>
    <xf numFmtId="164" fontId="0" fillId="0" borderId="2" xfId="1" applyNumberFormat="1" applyFont="1" applyBorder="1"/>
    <xf numFmtId="164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tabSelected="1" zoomScale="90" zoomScaleNormal="90" workbookViewId="0">
      <selection activeCell="D1" sqref="D1:D1048576"/>
    </sheetView>
  </sheetViews>
  <sheetFormatPr defaultRowHeight="15" x14ac:dyDescent="0.25"/>
  <cols>
    <col min="2" max="2" width="19.28515625" style="2" customWidth="1"/>
    <col min="3" max="3" width="18.85546875" style="2" customWidth="1"/>
    <col min="4" max="4" width="15.42578125" style="2" customWidth="1"/>
    <col min="5" max="5" width="18.7109375" customWidth="1"/>
    <col min="6" max="6" width="18.5703125" customWidth="1"/>
    <col min="7" max="7" width="17.140625" style="2" customWidth="1"/>
    <col min="8" max="8" width="19" customWidth="1"/>
    <col min="9" max="9" width="18.85546875" customWidth="1"/>
    <col min="10" max="10" width="15.7109375" customWidth="1"/>
    <col min="11" max="11" width="19.28515625" customWidth="1"/>
    <col min="12" max="12" width="18.7109375" style="2" customWidth="1"/>
    <col min="13" max="13" width="16.42578125" style="2" customWidth="1"/>
    <col min="18" max="18" width="13.85546875" bestFit="1" customWidth="1"/>
    <col min="21" max="21" width="15.140625" customWidth="1"/>
  </cols>
  <sheetData>
    <row r="2" spans="1:21" x14ac:dyDescent="0.25">
      <c r="A2" s="1"/>
      <c r="B2" s="13" t="s">
        <v>54</v>
      </c>
      <c r="C2" s="13"/>
      <c r="D2" s="13"/>
      <c r="E2" s="14" t="s">
        <v>56</v>
      </c>
      <c r="F2" s="14"/>
      <c r="G2" s="14"/>
      <c r="H2" s="14" t="s">
        <v>60</v>
      </c>
      <c r="I2" s="14"/>
      <c r="J2" s="14"/>
      <c r="K2" s="14" t="s">
        <v>61</v>
      </c>
      <c r="L2" s="14"/>
      <c r="M2" s="14"/>
    </row>
    <row r="3" spans="1:21" x14ac:dyDescent="0.25">
      <c r="A3" s="1" t="s">
        <v>0</v>
      </c>
      <c r="B3" s="5" t="s">
        <v>1</v>
      </c>
      <c r="C3" s="5" t="s">
        <v>2</v>
      </c>
      <c r="D3" s="12" t="s">
        <v>55</v>
      </c>
      <c r="E3" t="s">
        <v>57</v>
      </c>
      <c r="F3" t="s">
        <v>58</v>
      </c>
      <c r="G3" s="12" t="s">
        <v>59</v>
      </c>
      <c r="H3" t="s">
        <v>57</v>
      </c>
      <c r="I3" t="s">
        <v>58</v>
      </c>
      <c r="J3" s="6" t="s">
        <v>59</v>
      </c>
      <c r="K3" t="s">
        <v>57</v>
      </c>
      <c r="L3" s="2" t="s">
        <v>58</v>
      </c>
      <c r="M3" s="12" t="s">
        <v>59</v>
      </c>
      <c r="N3" s="9"/>
    </row>
    <row r="4" spans="1:21" x14ac:dyDescent="0.25">
      <c r="A4" t="s">
        <v>3</v>
      </c>
      <c r="B4" s="4">
        <v>12168</v>
      </c>
      <c r="C4" s="4">
        <v>16334550</v>
      </c>
      <c r="D4" s="7">
        <f t="shared" ref="D4:D35" si="0" xml:space="preserve"> C4 / B4</f>
        <v>1342.4186390532545</v>
      </c>
      <c r="E4" s="4">
        <v>0</v>
      </c>
      <c r="F4" s="4">
        <v>0</v>
      </c>
      <c r="G4" s="7">
        <v>0</v>
      </c>
      <c r="H4" s="4">
        <v>204</v>
      </c>
      <c r="I4" s="4">
        <v>641072</v>
      </c>
      <c r="J4" s="7">
        <f t="shared" ref="J4:J35" si="1">I4/H4</f>
        <v>3142.5098039215686</v>
      </c>
      <c r="K4" s="11">
        <f>SUM(H4,E4,B4)</f>
        <v>12372</v>
      </c>
      <c r="L4" s="4">
        <f>SUM(I4,F4,C4)</f>
        <v>16975622</v>
      </c>
      <c r="M4" s="7">
        <f>L4/K4</f>
        <v>1372.1000646621403</v>
      </c>
      <c r="O4" s="8"/>
      <c r="P4" s="8"/>
      <c r="R4" s="8"/>
      <c r="S4" s="8"/>
      <c r="U4" s="10"/>
    </row>
    <row r="5" spans="1:21" x14ac:dyDescent="0.25">
      <c r="A5" t="s">
        <v>4</v>
      </c>
      <c r="B5" s="4">
        <v>48364</v>
      </c>
      <c r="C5" s="4">
        <v>164183968</v>
      </c>
      <c r="D5" s="7">
        <f t="shared" si="0"/>
        <v>3394.7557687536182</v>
      </c>
      <c r="E5" s="4">
        <v>37864</v>
      </c>
      <c r="F5" s="4">
        <v>26868606</v>
      </c>
      <c r="G5" s="7">
        <f t="shared" ref="G5:G10" si="2">F5/E5</f>
        <v>709.60822945277835</v>
      </c>
      <c r="H5" s="4">
        <v>7424</v>
      </c>
      <c r="I5" s="4">
        <v>32947120</v>
      </c>
      <c r="J5" s="7">
        <f t="shared" si="1"/>
        <v>4437.9202586206893</v>
      </c>
      <c r="K5" s="11">
        <f t="shared" ref="K5:K54" si="3">SUM(H5,E5,B5)</f>
        <v>93652</v>
      </c>
      <c r="L5" s="4">
        <f t="shared" ref="L5:L54" si="4">SUM(I5,F5,C5)</f>
        <v>223999694</v>
      </c>
      <c r="M5" s="7">
        <f t="shared" ref="M5:M54" si="5">L5/K5</f>
        <v>2391.8303293042327</v>
      </c>
      <c r="O5" s="8"/>
      <c r="P5" s="8"/>
      <c r="R5" s="8"/>
      <c r="S5" s="8"/>
      <c r="U5" s="10"/>
    </row>
    <row r="6" spans="1:21" x14ac:dyDescent="0.25">
      <c r="A6" t="s">
        <v>6</v>
      </c>
      <c r="B6" s="4">
        <v>31262</v>
      </c>
      <c r="C6" s="4">
        <v>71770296</v>
      </c>
      <c r="D6" s="7">
        <f t="shared" si="0"/>
        <v>2295.7678971275031</v>
      </c>
      <c r="E6" s="4">
        <v>21380</v>
      </c>
      <c r="F6" s="4">
        <v>11476431</v>
      </c>
      <c r="G6" s="7">
        <f t="shared" si="2"/>
        <v>536.78348924228249</v>
      </c>
      <c r="H6" s="4">
        <v>5246</v>
      </c>
      <c r="I6" s="4">
        <v>21919198</v>
      </c>
      <c r="J6" s="7">
        <f t="shared" si="1"/>
        <v>4178.268776210446</v>
      </c>
      <c r="K6" s="11">
        <f t="shared" si="3"/>
        <v>57888</v>
      </c>
      <c r="L6" s="4">
        <f t="shared" si="4"/>
        <v>105165925</v>
      </c>
      <c r="M6" s="7">
        <f t="shared" si="5"/>
        <v>1816.713740326147</v>
      </c>
      <c r="O6" s="8"/>
      <c r="P6" s="8"/>
      <c r="R6" s="8"/>
      <c r="S6" s="8"/>
      <c r="U6" s="10"/>
    </row>
    <row r="7" spans="1:21" x14ac:dyDescent="0.25">
      <c r="A7" t="s">
        <v>5</v>
      </c>
      <c r="B7" s="4">
        <v>51860</v>
      </c>
      <c r="C7" s="4">
        <v>204704336</v>
      </c>
      <c r="D7" s="7">
        <f t="shared" si="0"/>
        <v>3947.2490551484766</v>
      </c>
      <c r="E7" s="4">
        <v>95731</v>
      </c>
      <c r="F7" s="4">
        <v>29864702</v>
      </c>
      <c r="G7" s="7">
        <f t="shared" si="2"/>
        <v>311.9647971921321</v>
      </c>
      <c r="H7" s="4">
        <v>1260</v>
      </c>
      <c r="I7" s="4">
        <v>8210755</v>
      </c>
      <c r="J7" s="7">
        <f t="shared" si="1"/>
        <v>6516.4722222222226</v>
      </c>
      <c r="K7" s="11">
        <f t="shared" si="3"/>
        <v>148851</v>
      </c>
      <c r="L7" s="4">
        <f t="shared" si="4"/>
        <v>242779793</v>
      </c>
      <c r="M7" s="7">
        <f t="shared" si="5"/>
        <v>1631.0256095021196</v>
      </c>
      <c r="O7" s="8"/>
      <c r="P7" s="8"/>
      <c r="R7" s="8"/>
      <c r="S7" s="8"/>
      <c r="U7" s="10"/>
    </row>
    <row r="8" spans="1:21" x14ac:dyDescent="0.25">
      <c r="A8" t="s">
        <v>7</v>
      </c>
      <c r="B8" s="4">
        <v>195608</v>
      </c>
      <c r="C8" s="4">
        <v>486745184</v>
      </c>
      <c r="D8" s="7">
        <f t="shared" si="0"/>
        <v>2488.3705369923518</v>
      </c>
      <c r="E8" s="4">
        <v>681580</v>
      </c>
      <c r="F8" s="4">
        <v>157868016</v>
      </c>
      <c r="G8" s="7">
        <f t="shared" si="2"/>
        <v>231.62066962058745</v>
      </c>
      <c r="H8" s="4">
        <v>74258</v>
      </c>
      <c r="I8" s="4">
        <v>512584864</v>
      </c>
      <c r="J8" s="7">
        <f t="shared" si="1"/>
        <v>6902.7561205526681</v>
      </c>
      <c r="K8" s="11">
        <f t="shared" si="3"/>
        <v>951446</v>
      </c>
      <c r="L8" s="4">
        <f t="shared" si="4"/>
        <v>1157198064</v>
      </c>
      <c r="M8" s="7">
        <f t="shared" si="5"/>
        <v>1216.2519617508508</v>
      </c>
      <c r="O8" s="8"/>
      <c r="P8" s="8"/>
      <c r="R8" s="8"/>
      <c r="S8" s="8"/>
      <c r="U8" s="10"/>
    </row>
    <row r="9" spans="1:21" x14ac:dyDescent="0.25">
      <c r="A9" t="s">
        <v>8</v>
      </c>
      <c r="B9" s="4">
        <v>52279</v>
      </c>
      <c r="C9" s="4">
        <v>160857472</v>
      </c>
      <c r="D9" s="7">
        <f t="shared" si="0"/>
        <v>3076.9041488934372</v>
      </c>
      <c r="E9" s="4">
        <v>44695</v>
      </c>
      <c r="F9" s="4">
        <v>25005830</v>
      </c>
      <c r="G9" s="7">
        <f t="shared" si="2"/>
        <v>559.47712272066224</v>
      </c>
      <c r="H9" s="4">
        <v>12305</v>
      </c>
      <c r="I9" s="4">
        <v>74635952</v>
      </c>
      <c r="J9" s="7">
        <f t="shared" si="1"/>
        <v>6065.4979276716786</v>
      </c>
      <c r="K9" s="11">
        <f t="shared" si="3"/>
        <v>109279</v>
      </c>
      <c r="L9" s="4">
        <f t="shared" si="4"/>
        <v>260499254</v>
      </c>
      <c r="M9" s="7">
        <f t="shared" si="5"/>
        <v>2383.799760246708</v>
      </c>
      <c r="O9" s="8"/>
      <c r="P9" s="8"/>
      <c r="R9" s="8"/>
      <c r="S9" s="8"/>
      <c r="U9" s="10"/>
    </row>
    <row r="10" spans="1:21" x14ac:dyDescent="0.25">
      <c r="A10" t="s">
        <v>9</v>
      </c>
      <c r="B10" s="4">
        <v>17268</v>
      </c>
      <c r="C10" s="4">
        <v>64822264</v>
      </c>
      <c r="D10" s="7">
        <f t="shared" si="0"/>
        <v>3753.8952976604123</v>
      </c>
      <c r="E10" s="4">
        <v>23399</v>
      </c>
      <c r="F10" s="4">
        <v>12341112</v>
      </c>
      <c r="G10" s="7">
        <f t="shared" si="2"/>
        <v>527.4204880550451</v>
      </c>
      <c r="H10" s="4">
        <v>21227</v>
      </c>
      <c r="I10" s="4">
        <v>168115184</v>
      </c>
      <c r="J10" s="7">
        <f t="shared" si="1"/>
        <v>7919.8748763367412</v>
      </c>
      <c r="K10" s="11">
        <f t="shared" si="3"/>
        <v>61894</v>
      </c>
      <c r="L10" s="4">
        <f t="shared" si="4"/>
        <v>245278560</v>
      </c>
      <c r="M10" s="7">
        <f t="shared" si="5"/>
        <v>3962.8810547064336</v>
      </c>
      <c r="O10" s="8"/>
      <c r="P10" s="8"/>
      <c r="R10" s="8"/>
      <c r="S10" s="8"/>
      <c r="U10" s="10"/>
    </row>
    <row r="11" spans="1:21" x14ac:dyDescent="0.25">
      <c r="A11" t="s">
        <v>11</v>
      </c>
      <c r="B11" s="4">
        <v>1620</v>
      </c>
      <c r="C11" s="4">
        <v>2758624</v>
      </c>
      <c r="D11" s="7">
        <f t="shared" si="0"/>
        <v>1702.8543209876543</v>
      </c>
      <c r="E11" s="4">
        <v>0</v>
      </c>
      <c r="F11" s="4">
        <v>0</v>
      </c>
      <c r="G11" s="7">
        <v>0</v>
      </c>
      <c r="H11" s="4">
        <v>21094</v>
      </c>
      <c r="I11" s="4">
        <v>151036640</v>
      </c>
      <c r="J11" s="7">
        <f t="shared" si="1"/>
        <v>7160.1706646439743</v>
      </c>
      <c r="K11" s="11">
        <f t="shared" si="3"/>
        <v>22714</v>
      </c>
      <c r="L11" s="4">
        <f t="shared" si="4"/>
        <v>153795264</v>
      </c>
      <c r="M11" s="7">
        <f t="shared" si="5"/>
        <v>6770.9458483754515</v>
      </c>
      <c r="O11" s="8"/>
      <c r="P11" s="8"/>
      <c r="R11" s="8"/>
      <c r="S11" s="8"/>
      <c r="U11" s="10"/>
    </row>
    <row r="12" spans="1:21" x14ac:dyDescent="0.25">
      <c r="A12" t="s">
        <v>10</v>
      </c>
      <c r="B12" s="4">
        <v>6903</v>
      </c>
      <c r="C12" s="4">
        <v>42360804</v>
      </c>
      <c r="D12" s="7">
        <f t="shared" si="0"/>
        <v>6136.5788787483707</v>
      </c>
      <c r="E12" s="4">
        <v>6212</v>
      </c>
      <c r="F12" s="4">
        <v>4966593</v>
      </c>
      <c r="G12" s="7">
        <f t="shared" ref="G12:G54" si="6">F12/E12</f>
        <v>799.51593689632966</v>
      </c>
      <c r="H12" s="4">
        <v>7124</v>
      </c>
      <c r="I12" s="4">
        <v>18206664</v>
      </c>
      <c r="J12" s="7">
        <f t="shared" si="1"/>
        <v>2555.6799550814148</v>
      </c>
      <c r="K12" s="11">
        <f t="shared" si="3"/>
        <v>20239</v>
      </c>
      <c r="L12" s="4">
        <f t="shared" si="4"/>
        <v>65534061</v>
      </c>
      <c r="M12" s="7">
        <f t="shared" si="5"/>
        <v>3238.0088443104896</v>
      </c>
      <c r="O12" s="8"/>
      <c r="P12" s="8"/>
      <c r="R12" s="8"/>
      <c r="S12" s="8"/>
      <c r="U12" s="10"/>
    </row>
    <row r="13" spans="1:21" x14ac:dyDescent="0.25">
      <c r="A13" t="s">
        <v>12</v>
      </c>
      <c r="B13" s="4">
        <v>107361</v>
      </c>
      <c r="C13" s="4">
        <v>220303680</v>
      </c>
      <c r="D13" s="7">
        <f t="shared" si="0"/>
        <v>2051.989828708749</v>
      </c>
      <c r="E13" s="4">
        <v>205468</v>
      </c>
      <c r="F13" s="4">
        <v>107881432</v>
      </c>
      <c r="G13" s="7">
        <f t="shared" si="6"/>
        <v>525.05223197772887</v>
      </c>
      <c r="H13" s="4">
        <v>62369</v>
      </c>
      <c r="I13" s="4">
        <v>308194496</v>
      </c>
      <c r="J13" s="7">
        <f t="shared" si="1"/>
        <v>4941.469255559653</v>
      </c>
      <c r="K13" s="11">
        <f t="shared" si="3"/>
        <v>375198</v>
      </c>
      <c r="L13" s="4">
        <f t="shared" si="4"/>
        <v>636379608</v>
      </c>
      <c r="M13" s="7">
        <f t="shared" si="5"/>
        <v>1696.1167383621448</v>
      </c>
      <c r="O13" s="8"/>
      <c r="P13" s="8"/>
      <c r="R13" s="8"/>
      <c r="S13" s="8"/>
      <c r="U13" s="10"/>
    </row>
    <row r="14" spans="1:21" x14ac:dyDescent="0.25">
      <c r="A14" t="s">
        <v>13</v>
      </c>
      <c r="B14" s="4">
        <v>100422</v>
      </c>
      <c r="C14" s="4">
        <v>222882144</v>
      </c>
      <c r="D14" s="7">
        <f t="shared" si="0"/>
        <v>2219.4553384716496</v>
      </c>
      <c r="E14" s="4">
        <v>47341</v>
      </c>
      <c r="F14" s="4">
        <v>21548724</v>
      </c>
      <c r="G14" s="7">
        <f t="shared" si="6"/>
        <v>455.18100589341162</v>
      </c>
      <c r="H14" s="4">
        <v>22988</v>
      </c>
      <c r="I14" s="4">
        <v>133313600</v>
      </c>
      <c r="J14" s="7">
        <f t="shared" si="1"/>
        <v>5799.2691839220461</v>
      </c>
      <c r="K14" s="11">
        <f t="shared" si="3"/>
        <v>170751</v>
      </c>
      <c r="L14" s="4">
        <f t="shared" si="4"/>
        <v>377744468</v>
      </c>
      <c r="M14" s="7">
        <f t="shared" si="5"/>
        <v>2212.2533279453705</v>
      </c>
      <c r="O14" s="8"/>
      <c r="P14" s="8"/>
      <c r="R14" s="8"/>
      <c r="S14" s="8"/>
      <c r="U14" s="10"/>
    </row>
    <row r="15" spans="1:21" x14ac:dyDescent="0.25">
      <c r="A15" t="s">
        <v>14</v>
      </c>
      <c r="B15" s="4">
        <v>7508</v>
      </c>
      <c r="C15" s="4">
        <v>26779848</v>
      </c>
      <c r="D15" s="7">
        <f t="shared" si="0"/>
        <v>3566.8417687799679</v>
      </c>
      <c r="E15" s="4">
        <v>12444</v>
      </c>
      <c r="F15" s="4">
        <v>5791829</v>
      </c>
      <c r="G15" s="7">
        <f t="shared" si="6"/>
        <v>465.43145290903249</v>
      </c>
      <c r="H15" s="4">
        <v>3116</v>
      </c>
      <c r="I15" s="4">
        <v>11527230</v>
      </c>
      <c r="J15" s="7">
        <f t="shared" si="1"/>
        <v>3699.367779204108</v>
      </c>
      <c r="K15" s="11">
        <f t="shared" si="3"/>
        <v>23068</v>
      </c>
      <c r="L15" s="4">
        <f t="shared" si="4"/>
        <v>44098907</v>
      </c>
      <c r="M15" s="7">
        <f t="shared" si="5"/>
        <v>1911.6918241720132</v>
      </c>
      <c r="O15" s="8"/>
      <c r="P15" s="8"/>
      <c r="R15" s="8"/>
      <c r="S15" s="8"/>
      <c r="U15" s="10"/>
    </row>
    <row r="16" spans="1:21" x14ac:dyDescent="0.25">
      <c r="A16" t="s">
        <v>18</v>
      </c>
      <c r="B16" s="4">
        <v>19358</v>
      </c>
      <c r="C16" s="4">
        <v>73198008</v>
      </c>
      <c r="D16" s="7">
        <f t="shared" si="0"/>
        <v>3781.2794710197336</v>
      </c>
      <c r="E16" s="4">
        <v>43927</v>
      </c>
      <c r="F16" s="4">
        <v>34792488</v>
      </c>
      <c r="G16" s="7">
        <f t="shared" si="6"/>
        <v>792.0524506567715</v>
      </c>
      <c r="H16" s="4">
        <v>16492</v>
      </c>
      <c r="I16" s="4">
        <v>92930576</v>
      </c>
      <c r="J16" s="7">
        <f t="shared" si="1"/>
        <v>5634.888188212467</v>
      </c>
      <c r="K16" s="11">
        <f t="shared" si="3"/>
        <v>79777</v>
      </c>
      <c r="L16" s="4">
        <f t="shared" si="4"/>
        <v>200921072</v>
      </c>
      <c r="M16" s="7">
        <f t="shared" si="5"/>
        <v>2518.533813003748</v>
      </c>
      <c r="O16" s="8"/>
      <c r="P16" s="8"/>
      <c r="R16" s="8"/>
      <c r="S16" s="8"/>
      <c r="U16" s="10"/>
    </row>
    <row r="17" spans="1:21" x14ac:dyDescent="0.25">
      <c r="A17" t="s">
        <v>15</v>
      </c>
      <c r="B17" s="4">
        <v>18884</v>
      </c>
      <c r="C17" s="4">
        <v>48215228</v>
      </c>
      <c r="D17" s="7">
        <f t="shared" si="0"/>
        <v>2553.2317305655583</v>
      </c>
      <c r="E17" s="4">
        <v>14353</v>
      </c>
      <c r="F17" s="4">
        <v>8037013</v>
      </c>
      <c r="G17" s="7">
        <f t="shared" si="6"/>
        <v>559.95352887898002</v>
      </c>
      <c r="H17" s="4">
        <v>26910</v>
      </c>
      <c r="I17" s="4">
        <v>29359892</v>
      </c>
      <c r="J17" s="7">
        <f t="shared" si="1"/>
        <v>1091.0402081010777</v>
      </c>
      <c r="K17" s="11">
        <f t="shared" si="3"/>
        <v>60147</v>
      </c>
      <c r="L17" s="4">
        <f t="shared" si="4"/>
        <v>85612133</v>
      </c>
      <c r="M17" s="7">
        <f t="shared" si="5"/>
        <v>1423.3815984172111</v>
      </c>
      <c r="O17" s="8"/>
      <c r="P17" s="8"/>
      <c r="R17" s="8"/>
      <c r="S17" s="8"/>
      <c r="U17" s="10"/>
    </row>
    <row r="18" spans="1:21" x14ac:dyDescent="0.25">
      <c r="A18" t="s">
        <v>16</v>
      </c>
      <c r="B18" s="4">
        <v>49952</v>
      </c>
      <c r="C18" s="4">
        <v>192309600</v>
      </c>
      <c r="D18" s="7">
        <f t="shared" si="0"/>
        <v>3849.8878923766815</v>
      </c>
      <c r="E18" s="4">
        <v>165284</v>
      </c>
      <c r="F18" s="4">
        <v>236912064</v>
      </c>
      <c r="G18" s="7">
        <f t="shared" si="6"/>
        <v>1433.3635681614676</v>
      </c>
      <c r="H18" s="4">
        <v>59827</v>
      </c>
      <c r="I18" s="4">
        <v>365823616</v>
      </c>
      <c r="J18" s="7">
        <f t="shared" si="1"/>
        <v>6114.6909589315865</v>
      </c>
      <c r="K18" s="11">
        <f t="shared" si="3"/>
        <v>275063</v>
      </c>
      <c r="L18" s="4">
        <f t="shared" si="4"/>
        <v>795045280</v>
      </c>
      <c r="M18" s="7">
        <f t="shared" si="5"/>
        <v>2890.4115784383939</v>
      </c>
      <c r="O18" s="8"/>
      <c r="P18" s="8"/>
      <c r="R18" s="8"/>
      <c r="S18" s="8"/>
      <c r="U18" s="10"/>
    </row>
    <row r="19" spans="1:21" x14ac:dyDescent="0.25">
      <c r="A19" t="s">
        <v>17</v>
      </c>
      <c r="B19" s="4">
        <v>54711</v>
      </c>
      <c r="C19" s="4">
        <v>195305120</v>
      </c>
      <c r="D19" s="7">
        <f t="shared" si="0"/>
        <v>3569.7596461406297</v>
      </c>
      <c r="E19" s="4">
        <v>62052</v>
      </c>
      <c r="F19" s="4">
        <v>39059952</v>
      </c>
      <c r="G19" s="7">
        <f t="shared" si="6"/>
        <v>629.4712821504545</v>
      </c>
      <c r="H19" s="4">
        <v>20981</v>
      </c>
      <c r="I19" s="4">
        <v>149893200</v>
      </c>
      <c r="J19" s="7">
        <f t="shared" si="1"/>
        <v>7144.2352604737616</v>
      </c>
      <c r="K19" s="11">
        <f t="shared" si="3"/>
        <v>137744</v>
      </c>
      <c r="L19" s="4">
        <f t="shared" si="4"/>
        <v>384258272</v>
      </c>
      <c r="M19" s="7">
        <f t="shared" si="5"/>
        <v>2789.6552445115576</v>
      </c>
      <c r="O19" s="8"/>
      <c r="P19" s="8"/>
      <c r="R19" s="8"/>
      <c r="S19" s="8"/>
      <c r="U19" s="10"/>
    </row>
    <row r="20" spans="1:21" x14ac:dyDescent="0.25">
      <c r="A20" t="s">
        <v>19</v>
      </c>
      <c r="B20" s="4">
        <v>29438</v>
      </c>
      <c r="C20" s="4">
        <v>87763184</v>
      </c>
      <c r="D20" s="7">
        <f t="shared" si="0"/>
        <v>2981.288946259936</v>
      </c>
      <c r="E20" s="4">
        <v>40830</v>
      </c>
      <c r="F20" s="4">
        <v>24938068</v>
      </c>
      <c r="G20" s="7">
        <f t="shared" si="6"/>
        <v>610.77805535145728</v>
      </c>
      <c r="H20" s="4">
        <v>7978</v>
      </c>
      <c r="I20" s="4">
        <v>33043362</v>
      </c>
      <c r="J20" s="7">
        <f t="shared" si="1"/>
        <v>4141.8102281273505</v>
      </c>
      <c r="K20" s="11">
        <f t="shared" si="3"/>
        <v>78246</v>
      </c>
      <c r="L20" s="4">
        <f t="shared" si="4"/>
        <v>145744614</v>
      </c>
      <c r="M20" s="7">
        <f t="shared" si="5"/>
        <v>1862.6461927766275</v>
      </c>
      <c r="O20" s="8"/>
      <c r="P20" s="8"/>
      <c r="R20" s="8"/>
      <c r="S20" s="8"/>
      <c r="U20" s="10"/>
    </row>
    <row r="21" spans="1:21" x14ac:dyDescent="0.25">
      <c r="A21" t="s">
        <v>20</v>
      </c>
      <c r="B21" s="4">
        <v>37166</v>
      </c>
      <c r="C21" s="4">
        <v>104210160</v>
      </c>
      <c r="D21" s="7">
        <f t="shared" si="0"/>
        <v>2803.9111015444223</v>
      </c>
      <c r="E21" s="4">
        <v>35799</v>
      </c>
      <c r="F21" s="4">
        <v>17877746</v>
      </c>
      <c r="G21" s="7">
        <f t="shared" si="6"/>
        <v>499.39232939467581</v>
      </c>
      <c r="H21" s="4">
        <v>17351</v>
      </c>
      <c r="I21" s="4">
        <v>59405996</v>
      </c>
      <c r="J21" s="7">
        <f t="shared" si="1"/>
        <v>3423.7793787101609</v>
      </c>
      <c r="K21" s="11">
        <f t="shared" si="3"/>
        <v>90316</v>
      </c>
      <c r="L21" s="4">
        <f t="shared" si="4"/>
        <v>181493902</v>
      </c>
      <c r="M21" s="7">
        <f t="shared" si="5"/>
        <v>2009.5431817175252</v>
      </c>
      <c r="O21" s="8"/>
      <c r="P21" s="8"/>
      <c r="R21" s="8"/>
      <c r="S21" s="8"/>
      <c r="U21" s="10"/>
    </row>
    <row r="22" spans="1:21" x14ac:dyDescent="0.25">
      <c r="A22" t="s">
        <v>21</v>
      </c>
      <c r="B22" s="4">
        <v>43689</v>
      </c>
      <c r="C22" s="4">
        <v>103677192</v>
      </c>
      <c r="D22" s="7">
        <f t="shared" si="0"/>
        <v>2373.0731305362906</v>
      </c>
      <c r="E22" s="4">
        <v>28977</v>
      </c>
      <c r="F22" s="4">
        <v>16917310</v>
      </c>
      <c r="G22" s="7">
        <f t="shared" si="6"/>
        <v>583.8185457431756</v>
      </c>
      <c r="H22" s="4">
        <v>7923</v>
      </c>
      <c r="I22" s="4">
        <v>57574500</v>
      </c>
      <c r="J22" s="7">
        <f t="shared" si="1"/>
        <v>7266.7550170390004</v>
      </c>
      <c r="K22" s="11">
        <f t="shared" si="3"/>
        <v>80589</v>
      </c>
      <c r="L22" s="4">
        <f t="shared" si="4"/>
        <v>178169002</v>
      </c>
      <c r="M22" s="7">
        <f t="shared" si="5"/>
        <v>2210.8352504684262</v>
      </c>
      <c r="O22" s="8"/>
      <c r="P22" s="8"/>
      <c r="R22" s="8"/>
      <c r="S22" s="8"/>
      <c r="U22" s="10"/>
    </row>
    <row r="23" spans="1:21" x14ac:dyDescent="0.25">
      <c r="A23" t="s">
        <v>24</v>
      </c>
      <c r="B23" s="3">
        <v>40121</v>
      </c>
      <c r="C23" s="3">
        <v>132446336</v>
      </c>
      <c r="D23" s="7">
        <f t="shared" si="0"/>
        <v>3301.1723536302684</v>
      </c>
      <c r="E23" s="3">
        <v>40423</v>
      </c>
      <c r="F23" s="3">
        <v>31106786</v>
      </c>
      <c r="G23" s="7">
        <f t="shared" si="6"/>
        <v>769.53185067906884</v>
      </c>
      <c r="H23" s="3">
        <v>72749</v>
      </c>
      <c r="I23" s="3">
        <v>630852352</v>
      </c>
      <c r="J23" s="7">
        <f t="shared" si="1"/>
        <v>8671.6291907792547</v>
      </c>
      <c r="K23" s="11">
        <f t="shared" si="3"/>
        <v>153293</v>
      </c>
      <c r="L23" s="4">
        <f t="shared" si="4"/>
        <v>794405474</v>
      </c>
      <c r="M23" s="7">
        <f t="shared" si="5"/>
        <v>5182.2684271297449</v>
      </c>
      <c r="O23" s="8"/>
      <c r="P23" s="8"/>
      <c r="R23" s="8"/>
      <c r="S23" s="8"/>
      <c r="U23" s="10"/>
    </row>
    <row r="24" spans="1:21" x14ac:dyDescent="0.25">
      <c r="A24" t="s">
        <v>23</v>
      </c>
      <c r="B24" s="3">
        <v>57622</v>
      </c>
      <c r="C24" s="3">
        <v>152397632</v>
      </c>
      <c r="D24" s="7">
        <f t="shared" si="0"/>
        <v>2644.7820624067194</v>
      </c>
      <c r="E24" s="3">
        <v>53718</v>
      </c>
      <c r="F24" s="3">
        <v>67659936</v>
      </c>
      <c r="G24" s="7">
        <f t="shared" si="6"/>
        <v>1259.5393722774488</v>
      </c>
      <c r="H24" s="3">
        <v>13905</v>
      </c>
      <c r="I24" s="3">
        <v>112242880</v>
      </c>
      <c r="J24" s="7">
        <f t="shared" si="1"/>
        <v>8072.1236965120461</v>
      </c>
      <c r="K24" s="11">
        <f t="shared" si="3"/>
        <v>125245</v>
      </c>
      <c r="L24" s="4">
        <f t="shared" si="4"/>
        <v>332300448</v>
      </c>
      <c r="M24" s="7">
        <f t="shared" si="5"/>
        <v>2653.2033055211787</v>
      </c>
      <c r="O24" s="8"/>
      <c r="P24" s="8"/>
      <c r="R24" s="8"/>
      <c r="S24" s="8"/>
      <c r="U24" s="10"/>
    </row>
    <row r="25" spans="1:21" x14ac:dyDescent="0.25">
      <c r="A25" t="s">
        <v>22</v>
      </c>
      <c r="B25" s="4">
        <v>10702</v>
      </c>
      <c r="C25" s="4">
        <v>28372524</v>
      </c>
      <c r="D25" s="7">
        <f t="shared" si="0"/>
        <v>2651.1422164081482</v>
      </c>
      <c r="E25" s="4">
        <v>7769</v>
      </c>
      <c r="F25" s="4">
        <v>3801936</v>
      </c>
      <c r="G25" s="7">
        <f t="shared" si="6"/>
        <v>489.37263483073752</v>
      </c>
      <c r="H25" s="3">
        <v>8088</v>
      </c>
      <c r="I25" s="3">
        <v>38496116</v>
      </c>
      <c r="J25" s="7">
        <f t="shared" si="1"/>
        <v>4759.658259149357</v>
      </c>
      <c r="K25" s="11">
        <f t="shared" si="3"/>
        <v>26559</v>
      </c>
      <c r="L25" s="4">
        <f t="shared" si="4"/>
        <v>70670576</v>
      </c>
      <c r="M25" s="7">
        <f t="shared" si="5"/>
        <v>2660.8899431454497</v>
      </c>
      <c r="O25" s="8"/>
      <c r="P25" s="8"/>
      <c r="R25" s="8"/>
      <c r="S25" s="8"/>
      <c r="U25" s="10"/>
    </row>
    <row r="26" spans="1:21" x14ac:dyDescent="0.25">
      <c r="A26" t="s">
        <v>25</v>
      </c>
      <c r="B26" s="3">
        <v>77339</v>
      </c>
      <c r="C26" s="3">
        <v>286824416</v>
      </c>
      <c r="D26" s="7">
        <f t="shared" si="0"/>
        <v>3708.6646581931495</v>
      </c>
      <c r="E26" s="3">
        <v>91572</v>
      </c>
      <c r="F26" s="3">
        <v>85457904</v>
      </c>
      <c r="G26" s="7">
        <f t="shared" si="6"/>
        <v>933.2318175861617</v>
      </c>
      <c r="H26" s="3">
        <v>24972</v>
      </c>
      <c r="I26" s="3">
        <v>122559736</v>
      </c>
      <c r="J26" s="7">
        <f t="shared" si="1"/>
        <v>4907.8862726253401</v>
      </c>
      <c r="K26" s="11">
        <f t="shared" si="3"/>
        <v>193883</v>
      </c>
      <c r="L26" s="4">
        <f t="shared" si="4"/>
        <v>494842056</v>
      </c>
      <c r="M26" s="7">
        <f t="shared" si="5"/>
        <v>2552.2715039482573</v>
      </c>
      <c r="O26" s="8"/>
      <c r="P26" s="8"/>
      <c r="R26" s="8"/>
      <c r="S26" s="8"/>
      <c r="U26" s="10"/>
    </row>
    <row r="27" spans="1:21" x14ac:dyDescent="0.25">
      <c r="A27" t="s">
        <v>26</v>
      </c>
      <c r="B27" s="3">
        <v>39974</v>
      </c>
      <c r="C27" s="3">
        <v>114132472</v>
      </c>
      <c r="D27" s="7">
        <f t="shared" si="0"/>
        <v>2855.167658978336</v>
      </c>
      <c r="E27" s="3">
        <v>53967</v>
      </c>
      <c r="F27" s="3">
        <v>45935396</v>
      </c>
      <c r="G27" s="7">
        <f t="shared" si="6"/>
        <v>851.17564437526642</v>
      </c>
      <c r="H27" s="3">
        <v>21710</v>
      </c>
      <c r="I27" s="3">
        <v>141747840</v>
      </c>
      <c r="J27" s="7">
        <f t="shared" si="1"/>
        <v>6529.1497005988022</v>
      </c>
      <c r="K27" s="11">
        <f t="shared" si="3"/>
        <v>115651</v>
      </c>
      <c r="L27" s="4">
        <f t="shared" si="4"/>
        <v>301815708</v>
      </c>
      <c r="M27" s="7">
        <f t="shared" si="5"/>
        <v>2609.7111827826825</v>
      </c>
      <c r="O27" s="8"/>
      <c r="P27" s="8"/>
      <c r="R27" s="8"/>
      <c r="S27" s="8"/>
      <c r="U27" s="10"/>
    </row>
    <row r="28" spans="1:21" x14ac:dyDescent="0.25">
      <c r="A28" t="s">
        <v>28</v>
      </c>
      <c r="B28" s="3">
        <v>46538</v>
      </c>
      <c r="C28" s="3">
        <v>107444240</v>
      </c>
      <c r="D28" s="7">
        <f t="shared" si="0"/>
        <v>2308.7421032274701</v>
      </c>
      <c r="E28" s="3">
        <v>40121</v>
      </c>
      <c r="F28" s="3">
        <v>30640522</v>
      </c>
      <c r="G28" s="7">
        <f t="shared" si="6"/>
        <v>763.70284888213155</v>
      </c>
      <c r="H28" s="3">
        <v>44927</v>
      </c>
      <c r="I28" s="3">
        <v>191664544</v>
      </c>
      <c r="J28" s="7">
        <f t="shared" si="1"/>
        <v>4266.1327041645336</v>
      </c>
      <c r="K28" s="11">
        <f t="shared" si="3"/>
        <v>131586</v>
      </c>
      <c r="L28" s="4">
        <f t="shared" si="4"/>
        <v>329749306</v>
      </c>
      <c r="M28" s="7">
        <f t="shared" si="5"/>
        <v>2505.9604061222317</v>
      </c>
      <c r="O28" s="8"/>
      <c r="P28" s="8"/>
      <c r="R28" s="8"/>
      <c r="S28" s="8"/>
      <c r="U28" s="10"/>
    </row>
    <row r="29" spans="1:21" x14ac:dyDescent="0.25">
      <c r="A29" t="s">
        <v>27</v>
      </c>
      <c r="B29" s="3">
        <v>22382</v>
      </c>
      <c r="C29" s="3">
        <v>69840312</v>
      </c>
      <c r="D29" s="7">
        <f t="shared" si="0"/>
        <v>3120.3785184523276</v>
      </c>
      <c r="E29" s="3">
        <v>28487</v>
      </c>
      <c r="F29" s="3">
        <v>15765412</v>
      </c>
      <c r="G29" s="7">
        <f t="shared" si="6"/>
        <v>553.42479025520413</v>
      </c>
      <c r="H29" s="3">
        <v>6400</v>
      </c>
      <c r="I29" s="3">
        <v>19721956</v>
      </c>
      <c r="J29" s="7">
        <f t="shared" si="1"/>
        <v>3081.555625</v>
      </c>
      <c r="K29" s="11">
        <f t="shared" si="3"/>
        <v>57269</v>
      </c>
      <c r="L29" s="4">
        <f t="shared" si="4"/>
        <v>105327680</v>
      </c>
      <c r="M29" s="7">
        <f t="shared" si="5"/>
        <v>1839.1744224624142</v>
      </c>
      <c r="O29" s="8"/>
      <c r="P29" s="8"/>
      <c r="R29" s="8"/>
      <c r="S29" s="8"/>
      <c r="U29" s="10"/>
    </row>
    <row r="30" spans="1:21" x14ac:dyDescent="0.25">
      <c r="A30" t="s">
        <v>29</v>
      </c>
      <c r="B30" s="3">
        <v>11662</v>
      </c>
      <c r="C30" s="3">
        <v>37257908</v>
      </c>
      <c r="D30" s="7">
        <f t="shared" si="0"/>
        <v>3194.8128965872065</v>
      </c>
      <c r="E30" s="3">
        <v>3316</v>
      </c>
      <c r="F30" s="3">
        <v>2711631</v>
      </c>
      <c r="G30" s="7">
        <f t="shared" si="6"/>
        <v>817.74155609167667</v>
      </c>
      <c r="H30" s="3">
        <v>1450</v>
      </c>
      <c r="I30" s="3">
        <v>6630820</v>
      </c>
      <c r="J30" s="7">
        <f t="shared" si="1"/>
        <v>4572.9793103448274</v>
      </c>
      <c r="K30" s="11">
        <f t="shared" si="3"/>
        <v>16428</v>
      </c>
      <c r="L30" s="4">
        <f t="shared" si="4"/>
        <v>46600359</v>
      </c>
      <c r="M30" s="7">
        <f t="shared" si="5"/>
        <v>2836.6422571219869</v>
      </c>
      <c r="O30" s="8"/>
      <c r="P30" s="8"/>
      <c r="R30" s="8"/>
      <c r="S30" s="8"/>
      <c r="U30" s="10"/>
    </row>
    <row r="31" spans="1:21" x14ac:dyDescent="0.25">
      <c r="A31" t="s">
        <v>36</v>
      </c>
      <c r="B31" s="3">
        <v>63086</v>
      </c>
      <c r="C31" s="3">
        <v>149014528</v>
      </c>
      <c r="D31" s="7">
        <f t="shared" si="0"/>
        <v>2362.0855340329076</v>
      </c>
      <c r="E31" s="3">
        <v>101447</v>
      </c>
      <c r="F31" s="3">
        <v>50457264</v>
      </c>
      <c r="G31" s="7">
        <f t="shared" si="6"/>
        <v>497.375614853076</v>
      </c>
      <c r="H31" s="3">
        <v>26043</v>
      </c>
      <c r="I31" s="3">
        <v>173107872</v>
      </c>
      <c r="J31" s="7">
        <f t="shared" si="1"/>
        <v>6647.0019582997347</v>
      </c>
      <c r="K31" s="11">
        <f t="shared" si="3"/>
        <v>190576</v>
      </c>
      <c r="L31" s="4">
        <f t="shared" si="4"/>
        <v>372579664</v>
      </c>
      <c r="M31" s="7">
        <f t="shared" si="5"/>
        <v>1955.0188061455797</v>
      </c>
      <c r="O31" s="8"/>
      <c r="P31" s="8"/>
      <c r="R31" s="8"/>
      <c r="S31" s="8"/>
      <c r="U31" s="10"/>
    </row>
    <row r="32" spans="1:21" x14ac:dyDescent="0.25">
      <c r="A32" t="s">
        <v>37</v>
      </c>
      <c r="B32" s="3">
        <v>10913</v>
      </c>
      <c r="C32" s="3">
        <v>39343168</v>
      </c>
      <c r="D32" s="7">
        <f t="shared" si="0"/>
        <v>3605.1652157976723</v>
      </c>
      <c r="E32" s="3">
        <v>4356</v>
      </c>
      <c r="F32" s="3">
        <v>4251607</v>
      </c>
      <c r="G32" s="7">
        <f t="shared" si="6"/>
        <v>976.03466483011937</v>
      </c>
      <c r="H32" s="3">
        <v>1911</v>
      </c>
      <c r="I32" s="3">
        <v>6464712</v>
      </c>
      <c r="J32" s="7">
        <f t="shared" si="1"/>
        <v>3382.894819466248</v>
      </c>
      <c r="K32" s="11">
        <f t="shared" si="3"/>
        <v>17180</v>
      </c>
      <c r="L32" s="4">
        <f t="shared" si="4"/>
        <v>50059487</v>
      </c>
      <c r="M32" s="7">
        <f t="shared" si="5"/>
        <v>2913.8234575087313</v>
      </c>
      <c r="O32" s="8"/>
      <c r="P32" s="8"/>
      <c r="R32" s="8"/>
      <c r="S32" s="8"/>
      <c r="U32" s="10"/>
    </row>
    <row r="33" spans="1:21" x14ac:dyDescent="0.25">
      <c r="A33" t="s">
        <v>30</v>
      </c>
      <c r="B33" s="3">
        <v>16765</v>
      </c>
      <c r="C33" s="3">
        <v>39794396</v>
      </c>
      <c r="D33" s="7">
        <f t="shared" si="0"/>
        <v>2373.6591708917385</v>
      </c>
      <c r="E33" s="3">
        <v>19540</v>
      </c>
      <c r="F33" s="3">
        <v>10057026</v>
      </c>
      <c r="G33" s="7">
        <f t="shared" si="6"/>
        <v>514.68915046059362</v>
      </c>
      <c r="H33" s="3">
        <v>10627</v>
      </c>
      <c r="I33" s="3">
        <v>39209644</v>
      </c>
      <c r="J33" s="7">
        <f t="shared" si="1"/>
        <v>3689.6249176625574</v>
      </c>
      <c r="K33" s="11">
        <f t="shared" si="3"/>
        <v>46932</v>
      </c>
      <c r="L33" s="4">
        <f t="shared" si="4"/>
        <v>89061066</v>
      </c>
      <c r="M33" s="7">
        <f t="shared" si="5"/>
        <v>1897.6618511889542</v>
      </c>
      <c r="O33" s="8"/>
      <c r="P33" s="8"/>
      <c r="R33" s="8"/>
      <c r="S33" s="8"/>
      <c r="U33" s="10"/>
    </row>
    <row r="34" spans="1:21" x14ac:dyDescent="0.25">
      <c r="A34" t="s">
        <v>32</v>
      </c>
      <c r="B34" s="3">
        <v>7807</v>
      </c>
      <c r="C34" s="3">
        <v>42202024</v>
      </c>
      <c r="D34" s="7">
        <f t="shared" si="0"/>
        <v>5405.6646599205842</v>
      </c>
      <c r="E34" s="3">
        <v>7530</v>
      </c>
      <c r="F34" s="3">
        <v>9883590</v>
      </c>
      <c r="G34" s="7">
        <f t="shared" si="6"/>
        <v>1312.5617529880478</v>
      </c>
      <c r="H34" s="3">
        <v>50528</v>
      </c>
      <c r="I34" s="3">
        <v>250179312</v>
      </c>
      <c r="J34" s="7">
        <f t="shared" si="1"/>
        <v>4951.3005066497781</v>
      </c>
      <c r="K34" s="11">
        <f t="shared" si="3"/>
        <v>65865</v>
      </c>
      <c r="L34" s="4">
        <f t="shared" si="4"/>
        <v>302264926</v>
      </c>
      <c r="M34" s="7">
        <f t="shared" si="5"/>
        <v>4589.1585212176424</v>
      </c>
      <c r="O34" s="8"/>
      <c r="P34" s="8"/>
      <c r="R34" s="8"/>
      <c r="S34" s="8"/>
      <c r="U34" s="10"/>
    </row>
    <row r="35" spans="1:21" x14ac:dyDescent="0.25">
      <c r="A35" t="s">
        <v>33</v>
      </c>
      <c r="B35" s="3">
        <v>54386</v>
      </c>
      <c r="C35" s="3">
        <v>184409024</v>
      </c>
      <c r="D35" s="7">
        <f t="shared" si="0"/>
        <v>3390.7443827455595</v>
      </c>
      <c r="E35" s="3">
        <v>65807</v>
      </c>
      <c r="F35" s="3">
        <v>76668240</v>
      </c>
      <c r="G35" s="7">
        <f t="shared" si="6"/>
        <v>1165.0468795112981</v>
      </c>
      <c r="H35" s="3">
        <v>19769</v>
      </c>
      <c r="I35" s="3">
        <v>136745760</v>
      </c>
      <c r="J35" s="7">
        <f t="shared" si="1"/>
        <v>6917.18144569781</v>
      </c>
      <c r="K35" s="11">
        <f t="shared" si="3"/>
        <v>139962</v>
      </c>
      <c r="L35" s="4">
        <f t="shared" si="4"/>
        <v>397823024</v>
      </c>
      <c r="M35" s="7">
        <f t="shared" si="5"/>
        <v>2842.3645275146109</v>
      </c>
      <c r="O35" s="8"/>
      <c r="P35" s="8"/>
      <c r="R35" s="8"/>
      <c r="S35" s="8"/>
      <c r="U35" s="10"/>
    </row>
    <row r="36" spans="1:21" x14ac:dyDescent="0.25">
      <c r="A36" t="s">
        <v>34</v>
      </c>
      <c r="B36" s="3">
        <v>17330</v>
      </c>
      <c r="C36" s="3">
        <v>33429182</v>
      </c>
      <c r="D36" s="7">
        <f t="shared" ref="D36:D54" si="7" xml:space="preserve"> C36 / B36</f>
        <v>1928.9776110790538</v>
      </c>
      <c r="E36" s="3">
        <v>29816</v>
      </c>
      <c r="F36" s="3">
        <v>8763283</v>
      </c>
      <c r="G36" s="7">
        <f t="shared" si="6"/>
        <v>293.91209417762275</v>
      </c>
      <c r="H36" s="3">
        <v>468</v>
      </c>
      <c r="I36" s="3">
        <v>2152742</v>
      </c>
      <c r="J36" s="7">
        <f t="shared" ref="J36:J53" si="8">I36/H36</f>
        <v>4599.8760683760684</v>
      </c>
      <c r="K36" s="11">
        <f t="shared" si="3"/>
        <v>47614</v>
      </c>
      <c r="L36" s="4">
        <f t="shared" si="4"/>
        <v>44345207</v>
      </c>
      <c r="M36" s="7">
        <f t="shared" si="5"/>
        <v>931.34806989540891</v>
      </c>
      <c r="O36" s="8"/>
      <c r="P36" s="8"/>
      <c r="R36" s="8"/>
      <c r="S36" s="8"/>
      <c r="U36" s="10"/>
    </row>
    <row r="37" spans="1:21" x14ac:dyDescent="0.25">
      <c r="A37" t="s">
        <v>31</v>
      </c>
      <c r="B37" s="3">
        <v>16772</v>
      </c>
      <c r="C37" s="3">
        <v>39373612</v>
      </c>
      <c r="D37" s="7">
        <f t="shared" si="7"/>
        <v>2347.5800143095635</v>
      </c>
      <c r="E37" s="3">
        <v>24164</v>
      </c>
      <c r="F37" s="3">
        <v>11995388</v>
      </c>
      <c r="G37" s="7">
        <f t="shared" si="6"/>
        <v>496.41565965899684</v>
      </c>
      <c r="H37" s="3">
        <v>458</v>
      </c>
      <c r="I37" s="3">
        <v>1968528</v>
      </c>
      <c r="J37" s="7">
        <f t="shared" si="8"/>
        <v>4298.096069868996</v>
      </c>
      <c r="K37" s="11">
        <f t="shared" si="3"/>
        <v>41394</v>
      </c>
      <c r="L37" s="4">
        <f t="shared" si="4"/>
        <v>53337528</v>
      </c>
      <c r="M37" s="7">
        <f t="shared" si="5"/>
        <v>1288.5328308450501</v>
      </c>
      <c r="O37" s="8"/>
      <c r="P37" s="8"/>
      <c r="R37" s="8"/>
      <c r="S37" s="8"/>
      <c r="U37" s="10"/>
    </row>
    <row r="38" spans="1:21" x14ac:dyDescent="0.25">
      <c r="A38" t="s">
        <v>35</v>
      </c>
      <c r="B38" s="3">
        <v>122329</v>
      </c>
      <c r="C38" s="3">
        <v>231744528</v>
      </c>
      <c r="D38" s="7">
        <f t="shared" si="7"/>
        <v>1894.4365440737683</v>
      </c>
      <c r="E38" s="3">
        <v>129078</v>
      </c>
      <c r="F38" s="3">
        <v>103550800</v>
      </c>
      <c r="G38" s="7">
        <f t="shared" si="6"/>
        <v>802.23430793783609</v>
      </c>
      <c r="H38" s="3">
        <v>125201</v>
      </c>
      <c r="I38" s="3">
        <v>928732160</v>
      </c>
      <c r="J38" s="7">
        <f t="shared" si="8"/>
        <v>7417.9292497663755</v>
      </c>
      <c r="K38" s="11">
        <f t="shared" si="3"/>
        <v>376608</v>
      </c>
      <c r="L38" s="4">
        <f t="shared" si="4"/>
        <v>1264027488</v>
      </c>
      <c r="M38" s="7">
        <f t="shared" si="5"/>
        <v>3356.3479479989805</v>
      </c>
      <c r="O38" s="8"/>
      <c r="P38" s="8"/>
      <c r="R38" s="8"/>
      <c r="S38" s="8"/>
      <c r="U38" s="10"/>
    </row>
    <row r="39" spans="1:21" x14ac:dyDescent="0.25">
      <c r="A39" t="s">
        <v>38</v>
      </c>
      <c r="B39" s="3">
        <v>93578</v>
      </c>
      <c r="C39" s="3">
        <v>268648832</v>
      </c>
      <c r="D39" s="7">
        <f t="shared" si="7"/>
        <v>2870.854602577529</v>
      </c>
      <c r="E39" s="3">
        <v>86280</v>
      </c>
      <c r="F39" s="3">
        <v>52733824</v>
      </c>
      <c r="G39" s="7">
        <f t="shared" si="6"/>
        <v>611.19406583217426</v>
      </c>
      <c r="H39" s="3">
        <v>42258</v>
      </c>
      <c r="I39" s="3">
        <v>235477760</v>
      </c>
      <c r="J39" s="7">
        <f t="shared" si="8"/>
        <v>5572.382980737375</v>
      </c>
      <c r="K39" s="11">
        <f t="shared" si="3"/>
        <v>222116</v>
      </c>
      <c r="L39" s="4">
        <f t="shared" si="4"/>
        <v>556860416</v>
      </c>
      <c r="M39" s="7">
        <f t="shared" si="5"/>
        <v>2507.0702515802554</v>
      </c>
      <c r="O39" s="8"/>
      <c r="P39" s="8"/>
      <c r="R39" s="8"/>
      <c r="S39" s="8"/>
      <c r="U39" s="10"/>
    </row>
    <row r="40" spans="1:21" x14ac:dyDescent="0.25">
      <c r="A40" t="s">
        <v>39</v>
      </c>
      <c r="B40" s="3">
        <v>35197</v>
      </c>
      <c r="C40" s="3">
        <v>87581056</v>
      </c>
      <c r="D40" s="7">
        <f t="shared" si="7"/>
        <v>2488.3102537148052</v>
      </c>
      <c r="E40" s="3">
        <v>25414</v>
      </c>
      <c r="F40" s="3">
        <v>15398297</v>
      </c>
      <c r="G40" s="7">
        <f t="shared" si="6"/>
        <v>605.89820571338635</v>
      </c>
      <c r="H40" s="3">
        <v>6882</v>
      </c>
      <c r="I40" s="3">
        <v>35599936</v>
      </c>
      <c r="J40" s="7">
        <f t="shared" si="8"/>
        <v>5172.905550712002</v>
      </c>
      <c r="K40" s="11">
        <f t="shared" si="3"/>
        <v>67493</v>
      </c>
      <c r="L40" s="4">
        <f t="shared" si="4"/>
        <v>138579289</v>
      </c>
      <c r="M40" s="7">
        <f t="shared" si="5"/>
        <v>2053.2394322374171</v>
      </c>
      <c r="O40" s="8"/>
      <c r="P40" s="8"/>
      <c r="R40" s="8"/>
      <c r="S40" s="8"/>
      <c r="U40" s="10"/>
    </row>
    <row r="41" spans="1:21" x14ac:dyDescent="0.25">
      <c r="A41" t="s">
        <v>40</v>
      </c>
      <c r="B41" s="3">
        <v>33656</v>
      </c>
      <c r="C41" s="3">
        <v>134096888</v>
      </c>
      <c r="D41" s="7">
        <f t="shared" si="7"/>
        <v>3984.3382457808416</v>
      </c>
      <c r="E41" s="3">
        <v>50344</v>
      </c>
      <c r="F41" s="3">
        <v>33622968</v>
      </c>
      <c r="G41" s="7">
        <f t="shared" si="6"/>
        <v>667.86445256634352</v>
      </c>
      <c r="H41" s="3">
        <v>9370</v>
      </c>
      <c r="I41" s="3">
        <v>62927684</v>
      </c>
      <c r="J41" s="7">
        <f t="shared" si="8"/>
        <v>6715.8680896478118</v>
      </c>
      <c r="K41" s="11">
        <f t="shared" si="3"/>
        <v>93370</v>
      </c>
      <c r="L41" s="4">
        <f t="shared" si="4"/>
        <v>230647540</v>
      </c>
      <c r="M41" s="7">
        <f t="shared" si="5"/>
        <v>2470.2531862482597</v>
      </c>
      <c r="O41" s="8"/>
      <c r="P41" s="8"/>
      <c r="R41" s="8"/>
      <c r="S41" s="8"/>
      <c r="U41" s="10"/>
    </row>
    <row r="42" spans="1:21" x14ac:dyDescent="0.25">
      <c r="A42" t="s">
        <v>41</v>
      </c>
      <c r="B42" s="3">
        <v>71618</v>
      </c>
      <c r="C42" s="3">
        <v>318238656</v>
      </c>
      <c r="D42" s="7">
        <f t="shared" si="7"/>
        <v>4443.5568711776368</v>
      </c>
      <c r="E42" s="3">
        <v>60665</v>
      </c>
      <c r="F42" s="3">
        <v>92222336</v>
      </c>
      <c r="G42" s="7">
        <f t="shared" si="6"/>
        <v>1520.1901590703042</v>
      </c>
      <c r="H42" s="3">
        <v>79310</v>
      </c>
      <c r="I42" s="3">
        <v>607782208</v>
      </c>
      <c r="J42" s="7">
        <f t="shared" si="8"/>
        <v>7663.3742024965322</v>
      </c>
      <c r="K42" s="11">
        <f t="shared" si="3"/>
        <v>211593</v>
      </c>
      <c r="L42" s="4">
        <f t="shared" si="4"/>
        <v>1018243200</v>
      </c>
      <c r="M42" s="7">
        <f t="shared" si="5"/>
        <v>4812.2726177141967</v>
      </c>
      <c r="O42" s="8"/>
      <c r="P42" s="8"/>
      <c r="R42" s="8"/>
      <c r="S42" s="8"/>
      <c r="U42" s="10"/>
    </row>
    <row r="43" spans="1:21" x14ac:dyDescent="0.25">
      <c r="A43" t="s">
        <v>43</v>
      </c>
      <c r="B43" s="3">
        <v>7802</v>
      </c>
      <c r="C43" s="3">
        <v>35144984</v>
      </c>
      <c r="D43" s="7">
        <f t="shared" si="7"/>
        <v>4504.6121507305816</v>
      </c>
      <c r="E43" s="3">
        <v>6572</v>
      </c>
      <c r="F43" s="3">
        <v>4452426.5</v>
      </c>
      <c r="G43" s="7">
        <f t="shared" si="6"/>
        <v>677.48425136944616</v>
      </c>
      <c r="H43" s="3">
        <v>10600</v>
      </c>
      <c r="I43" s="3">
        <v>89743224</v>
      </c>
      <c r="J43" s="7">
        <f t="shared" si="8"/>
        <v>8466.341886792452</v>
      </c>
      <c r="K43" s="11">
        <f t="shared" si="3"/>
        <v>24974</v>
      </c>
      <c r="L43" s="4">
        <f t="shared" si="4"/>
        <v>129340634.5</v>
      </c>
      <c r="M43" s="7">
        <f t="shared" si="5"/>
        <v>5179.0115520140944</v>
      </c>
      <c r="O43" s="8"/>
      <c r="P43" s="8"/>
      <c r="R43" s="8"/>
      <c r="S43" s="8"/>
      <c r="U43" s="10"/>
    </row>
    <row r="44" spans="1:21" x14ac:dyDescent="0.25">
      <c r="A44" t="s">
        <v>42</v>
      </c>
      <c r="B44" s="3">
        <v>30227</v>
      </c>
      <c r="C44" s="3">
        <v>140250848</v>
      </c>
      <c r="D44" s="7">
        <f t="shared" si="7"/>
        <v>4639.919542131207</v>
      </c>
      <c r="E44" s="3">
        <v>35712</v>
      </c>
      <c r="F44" s="3">
        <v>29852542</v>
      </c>
      <c r="G44" s="7">
        <f t="shared" si="6"/>
        <v>835.92467517921148</v>
      </c>
      <c r="H44" s="3">
        <v>10800</v>
      </c>
      <c r="I44" s="3">
        <v>59145712</v>
      </c>
      <c r="J44" s="7">
        <f t="shared" si="8"/>
        <v>5476.4548148148151</v>
      </c>
      <c r="K44" s="11">
        <f t="shared" si="3"/>
        <v>76739</v>
      </c>
      <c r="L44" s="4">
        <f t="shared" si="4"/>
        <v>229249102</v>
      </c>
      <c r="M44" s="7">
        <f t="shared" si="5"/>
        <v>2987.3871434342382</v>
      </c>
      <c r="O44" s="8"/>
      <c r="P44" s="8"/>
      <c r="R44" s="8"/>
      <c r="S44" s="8"/>
      <c r="U44" s="10"/>
    </row>
    <row r="45" spans="1:21" x14ac:dyDescent="0.25">
      <c r="A45" t="s">
        <v>44</v>
      </c>
      <c r="B45" s="3">
        <v>14305</v>
      </c>
      <c r="C45" s="3">
        <v>29303350</v>
      </c>
      <c r="D45" s="7">
        <f t="shared" si="7"/>
        <v>2048.4690667598743</v>
      </c>
      <c r="E45" s="3">
        <v>2454</v>
      </c>
      <c r="F45" s="3">
        <v>3404716</v>
      </c>
      <c r="G45" s="7">
        <f t="shared" si="6"/>
        <v>1387.4148329258353</v>
      </c>
      <c r="H45" s="3">
        <v>2519</v>
      </c>
      <c r="I45" s="3">
        <v>10733822</v>
      </c>
      <c r="J45" s="7">
        <f t="shared" si="8"/>
        <v>4261.1441048034931</v>
      </c>
      <c r="K45" s="11">
        <f t="shared" si="3"/>
        <v>19278</v>
      </c>
      <c r="L45" s="4">
        <f t="shared" si="4"/>
        <v>43441888</v>
      </c>
      <c r="M45" s="7">
        <f t="shared" si="5"/>
        <v>2253.4437182280321</v>
      </c>
      <c r="O45" s="8"/>
      <c r="P45" s="8"/>
      <c r="R45" s="8"/>
      <c r="S45" s="8"/>
      <c r="U45" s="10"/>
    </row>
    <row r="46" spans="1:21" x14ac:dyDescent="0.25">
      <c r="A46" t="s">
        <v>45</v>
      </c>
      <c r="B46" s="3">
        <v>39823</v>
      </c>
      <c r="C46" s="3">
        <v>104489160</v>
      </c>
      <c r="D46" s="7">
        <f t="shared" si="7"/>
        <v>2623.839489742109</v>
      </c>
      <c r="E46" s="3">
        <v>35573</v>
      </c>
      <c r="F46" s="3">
        <v>22463120</v>
      </c>
      <c r="G46" s="7">
        <f t="shared" si="6"/>
        <v>631.46543726983953</v>
      </c>
      <c r="H46" s="3">
        <v>24221</v>
      </c>
      <c r="I46" s="3">
        <v>127750184</v>
      </c>
      <c r="J46" s="7">
        <f t="shared" si="8"/>
        <v>5274.3563023822298</v>
      </c>
      <c r="K46" s="11">
        <f t="shared" si="3"/>
        <v>99617</v>
      </c>
      <c r="L46" s="4">
        <f t="shared" si="4"/>
        <v>254702464</v>
      </c>
      <c r="M46" s="7">
        <f t="shared" si="5"/>
        <v>2556.8172500677597</v>
      </c>
      <c r="O46" s="8"/>
      <c r="P46" s="8"/>
      <c r="R46" s="8"/>
      <c r="S46" s="8"/>
      <c r="U46" s="10"/>
    </row>
    <row r="47" spans="1:21" x14ac:dyDescent="0.25">
      <c r="A47" t="s">
        <v>46</v>
      </c>
      <c r="B47" s="3">
        <v>188739</v>
      </c>
      <c r="C47" s="3">
        <v>408218048</v>
      </c>
      <c r="D47" s="7">
        <f t="shared" si="7"/>
        <v>2162.8706732577793</v>
      </c>
      <c r="E47" s="3">
        <v>368418</v>
      </c>
      <c r="F47" s="3">
        <v>238917168</v>
      </c>
      <c r="G47" s="7">
        <f t="shared" si="6"/>
        <v>648.49482924287088</v>
      </c>
      <c r="H47" s="3">
        <v>38719</v>
      </c>
      <c r="I47" s="3">
        <v>239189616</v>
      </c>
      <c r="J47" s="7">
        <f t="shared" si="8"/>
        <v>6177.5773134636738</v>
      </c>
      <c r="K47" s="11">
        <f t="shared" si="3"/>
        <v>595876</v>
      </c>
      <c r="L47" s="4">
        <f t="shared" si="4"/>
        <v>886324832</v>
      </c>
      <c r="M47" s="7">
        <f t="shared" si="5"/>
        <v>1487.4316669911188</v>
      </c>
      <c r="O47" s="8"/>
      <c r="P47" s="8"/>
      <c r="R47" s="8"/>
      <c r="S47" s="8"/>
      <c r="U47" s="10"/>
    </row>
    <row r="48" spans="1:21" x14ac:dyDescent="0.25">
      <c r="A48" t="s">
        <v>47</v>
      </c>
      <c r="B48" s="3">
        <v>51408</v>
      </c>
      <c r="C48" s="3">
        <v>101992488</v>
      </c>
      <c r="D48" s="7">
        <f t="shared" si="7"/>
        <v>1983.9808590102707</v>
      </c>
      <c r="E48" s="3">
        <v>16092</v>
      </c>
      <c r="F48" s="3">
        <v>10651911</v>
      </c>
      <c r="G48" s="7">
        <f t="shared" si="6"/>
        <v>661.93829231916482</v>
      </c>
      <c r="H48" s="3">
        <v>10929</v>
      </c>
      <c r="I48" s="3">
        <v>19807644</v>
      </c>
      <c r="J48" s="7">
        <f t="shared" si="8"/>
        <v>1812.3930826242108</v>
      </c>
      <c r="K48" s="11">
        <f t="shared" si="3"/>
        <v>78429</v>
      </c>
      <c r="L48" s="4">
        <f t="shared" si="4"/>
        <v>132452043</v>
      </c>
      <c r="M48" s="7">
        <f t="shared" si="5"/>
        <v>1688.8146348927055</v>
      </c>
      <c r="O48" s="8"/>
      <c r="P48" s="8"/>
      <c r="R48" s="8"/>
      <c r="S48" s="8"/>
      <c r="U48" s="10"/>
    </row>
    <row r="49" spans="1:21" x14ac:dyDescent="0.25">
      <c r="A49" t="s">
        <v>49</v>
      </c>
      <c r="B49" s="3">
        <v>57879</v>
      </c>
      <c r="C49" s="3">
        <v>252346304</v>
      </c>
      <c r="D49" s="7">
        <f t="shared" si="7"/>
        <v>4359.8939857288478</v>
      </c>
      <c r="E49" s="3">
        <v>77217</v>
      </c>
      <c r="F49" s="3">
        <v>70007960</v>
      </c>
      <c r="G49" s="7">
        <f t="shared" si="6"/>
        <v>906.63921157258119</v>
      </c>
      <c r="H49" s="3">
        <v>45171</v>
      </c>
      <c r="I49" s="3">
        <v>183907568</v>
      </c>
      <c r="J49" s="7">
        <f t="shared" si="8"/>
        <v>4071.3636625268423</v>
      </c>
      <c r="K49" s="11">
        <f t="shared" si="3"/>
        <v>180267</v>
      </c>
      <c r="L49" s="4">
        <f t="shared" si="4"/>
        <v>506261832</v>
      </c>
      <c r="M49" s="7">
        <f t="shared" si="5"/>
        <v>2808.3999400888683</v>
      </c>
      <c r="O49" s="8"/>
      <c r="P49" s="8"/>
      <c r="R49" s="8"/>
      <c r="S49" s="8"/>
      <c r="U49" s="10"/>
    </row>
    <row r="50" spans="1:21" x14ac:dyDescent="0.25">
      <c r="A50" t="s">
        <v>48</v>
      </c>
      <c r="B50" s="3">
        <v>6204</v>
      </c>
      <c r="C50" s="3">
        <v>41145660</v>
      </c>
      <c r="D50" s="7">
        <f t="shared" si="7"/>
        <v>6632.1179883945842</v>
      </c>
      <c r="E50" s="3">
        <v>3597</v>
      </c>
      <c r="F50" s="3">
        <v>2501360</v>
      </c>
      <c r="G50" s="7">
        <f t="shared" si="6"/>
        <v>695.4017236586044</v>
      </c>
      <c r="H50" s="3">
        <v>5777</v>
      </c>
      <c r="I50" s="3">
        <v>39364504</v>
      </c>
      <c r="J50" s="7">
        <f t="shared" si="8"/>
        <v>6814.0045006058508</v>
      </c>
      <c r="K50" s="11">
        <f t="shared" si="3"/>
        <v>15578</v>
      </c>
      <c r="L50" s="4">
        <f t="shared" si="4"/>
        <v>83011524</v>
      </c>
      <c r="M50" s="7">
        <f t="shared" si="5"/>
        <v>5328.7664655283088</v>
      </c>
      <c r="O50" s="8"/>
      <c r="P50" s="8"/>
      <c r="R50" s="8"/>
      <c r="S50" s="8"/>
      <c r="U50" s="10"/>
    </row>
    <row r="51" spans="1:21" x14ac:dyDescent="0.25">
      <c r="A51" t="s">
        <v>50</v>
      </c>
      <c r="B51" s="3">
        <v>34302</v>
      </c>
      <c r="C51" s="3">
        <v>115715008</v>
      </c>
      <c r="D51" s="7">
        <f t="shared" si="7"/>
        <v>3373.4186927875926</v>
      </c>
      <c r="E51" s="3">
        <v>80474</v>
      </c>
      <c r="F51" s="3">
        <v>59956224</v>
      </c>
      <c r="G51" s="7">
        <f t="shared" si="6"/>
        <v>745.03844720033794</v>
      </c>
      <c r="H51" s="3">
        <v>10298</v>
      </c>
      <c r="I51" s="3">
        <v>74839432</v>
      </c>
      <c r="J51" s="7">
        <f t="shared" si="8"/>
        <v>7267.3754127014954</v>
      </c>
      <c r="K51" s="11">
        <f t="shared" si="3"/>
        <v>125074</v>
      </c>
      <c r="L51" s="4">
        <f t="shared" si="4"/>
        <v>250510664</v>
      </c>
      <c r="M51" s="7">
        <f t="shared" si="5"/>
        <v>2002.8995954394998</v>
      </c>
      <c r="O51" s="8"/>
      <c r="P51" s="8"/>
      <c r="R51" s="8"/>
      <c r="S51" s="8"/>
      <c r="U51" s="10"/>
    </row>
    <row r="52" spans="1:21" x14ac:dyDescent="0.25">
      <c r="A52" t="s">
        <v>53</v>
      </c>
      <c r="B52" s="3">
        <v>44440</v>
      </c>
      <c r="C52" s="3">
        <v>147770912</v>
      </c>
      <c r="D52" s="7">
        <f t="shared" si="7"/>
        <v>3325.1780378037802</v>
      </c>
      <c r="E52" s="3">
        <v>51389</v>
      </c>
      <c r="F52" s="3">
        <v>30954248</v>
      </c>
      <c r="G52" s="7">
        <f t="shared" si="6"/>
        <v>602.35163167214773</v>
      </c>
      <c r="H52" s="3">
        <v>18698</v>
      </c>
      <c r="I52" s="3">
        <v>108791248</v>
      </c>
      <c r="J52" s="7">
        <f t="shared" si="8"/>
        <v>5818.3360787249976</v>
      </c>
      <c r="K52" s="11">
        <f t="shared" si="3"/>
        <v>114527</v>
      </c>
      <c r="L52" s="4">
        <f t="shared" si="4"/>
        <v>287516408</v>
      </c>
      <c r="M52" s="7">
        <f t="shared" si="5"/>
        <v>2510.4683437093436</v>
      </c>
      <c r="O52" s="8"/>
      <c r="P52" s="8"/>
      <c r="R52" s="8"/>
      <c r="S52" s="8"/>
      <c r="U52" s="10"/>
    </row>
    <row r="53" spans="1:21" x14ac:dyDescent="0.25">
      <c r="A53" t="s">
        <v>51</v>
      </c>
      <c r="B53" s="3">
        <v>20143</v>
      </c>
      <c r="C53" s="3">
        <v>56654416</v>
      </c>
      <c r="D53" s="7">
        <f t="shared" si="7"/>
        <v>2812.6106339671351</v>
      </c>
      <c r="E53" s="3">
        <v>7272</v>
      </c>
      <c r="F53" s="3">
        <v>4821375</v>
      </c>
      <c r="G53" s="7">
        <f t="shared" si="6"/>
        <v>663.00536303630361</v>
      </c>
      <c r="H53" s="3">
        <v>2762</v>
      </c>
      <c r="I53" s="3">
        <v>14350900</v>
      </c>
      <c r="J53" s="7">
        <f t="shared" si="8"/>
        <v>5195.8363504706731</v>
      </c>
      <c r="K53" s="11">
        <f t="shared" si="3"/>
        <v>30177</v>
      </c>
      <c r="L53" s="4">
        <f t="shared" si="4"/>
        <v>75826691</v>
      </c>
      <c r="M53" s="7">
        <f t="shared" si="5"/>
        <v>2512.7312522782249</v>
      </c>
      <c r="O53" s="8"/>
      <c r="P53" s="8"/>
      <c r="R53" s="8"/>
      <c r="S53" s="8"/>
      <c r="U53" s="10"/>
    </row>
    <row r="54" spans="1:21" x14ac:dyDescent="0.25">
      <c r="A54" t="s">
        <v>52</v>
      </c>
      <c r="B54" s="3">
        <v>3386</v>
      </c>
      <c r="C54" s="3">
        <v>8500548</v>
      </c>
      <c r="D54" s="7">
        <f t="shared" si="7"/>
        <v>2510.4985233313646</v>
      </c>
      <c r="E54" s="3">
        <v>9156</v>
      </c>
      <c r="F54" s="3">
        <v>5846686</v>
      </c>
      <c r="G54" s="7">
        <f t="shared" si="6"/>
        <v>638.56334643949322</v>
      </c>
      <c r="H54" s="3">
        <v>0</v>
      </c>
      <c r="I54" s="3">
        <v>0</v>
      </c>
      <c r="J54" s="7">
        <v>0</v>
      </c>
      <c r="K54" s="11">
        <f t="shared" si="3"/>
        <v>12542</v>
      </c>
      <c r="L54" s="4">
        <f t="shared" si="4"/>
        <v>14347234</v>
      </c>
      <c r="M54" s="7">
        <f t="shared" si="5"/>
        <v>1143.9350980704833</v>
      </c>
      <c r="O54" s="8"/>
      <c r="P54" s="8"/>
      <c r="R54" s="8"/>
      <c r="S54" s="8"/>
      <c r="U54" s="10"/>
    </row>
  </sheetData>
  <sortState ref="A2:D52">
    <sortCondition ref="A2"/>
  </sortState>
  <mergeCells count="4">
    <mergeCell ref="B2:D2"/>
    <mergeCell ref="E2:G2"/>
    <mergeCell ref="H2:J2"/>
    <mergeCell ref="K2:M2"/>
  </mergeCells>
  <conditionalFormatting sqref="A3:C3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by Sector Data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Karon</dc:creator>
  <cp:lastModifiedBy>Kimberly Lutz</cp:lastModifiedBy>
  <dcterms:created xsi:type="dcterms:W3CDTF">2021-04-06T14:26:17Z</dcterms:created>
  <dcterms:modified xsi:type="dcterms:W3CDTF">2021-05-05T13:23:50Z</dcterms:modified>
</cp:coreProperties>
</file>